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300" yWindow="460" windowWidth="20580" windowHeight="15460" tabRatio="313"/>
  </bookViews>
  <sheets>
    <sheet name="Feuil1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1" i="2"/>
  <c r="K12"/>
  <c r="K13"/>
  <c r="K14"/>
  <c r="K15"/>
  <c r="K16"/>
  <c r="K17"/>
  <c r="K18"/>
  <c r="J18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D11"/>
  <c r="E11"/>
  <c r="D12"/>
  <c r="E12"/>
  <c r="D13"/>
  <c r="E13"/>
  <c r="D14"/>
  <c r="E14"/>
  <c r="D15"/>
  <c r="E15"/>
  <c r="D16"/>
  <c r="E16"/>
  <c r="D17"/>
  <c r="E17"/>
  <c r="E18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<sst xmlns="http://schemas.openxmlformats.org/spreadsheetml/2006/main" count="20" uniqueCount="15">
  <si>
    <t>61-3Cbis D</t>
  </si>
  <si>
    <t>61 4C D</t>
  </si>
  <si>
    <t>61-3C G</t>
  </si>
  <si>
    <t>Allobroges</t>
  </si>
  <si>
    <t>n=25</t>
  </si>
  <si>
    <t>Columnata</t>
    <phoneticPr fontId="2" type="noConversion"/>
  </si>
  <si>
    <t>Tunisie</t>
    <phoneticPr fontId="2" type="noConversion"/>
  </si>
  <si>
    <t>Tanger</t>
  </si>
  <si>
    <t>OC Br!/220</t>
  </si>
  <si>
    <t>El Guettar 13</t>
    <phoneticPr fontId="2" type="noConversion"/>
  </si>
  <si>
    <t>Colum 35</t>
    <phoneticPr fontId="2" type="noConversion"/>
  </si>
  <si>
    <t>Colum 36</t>
  </si>
  <si>
    <t>Colum 37</t>
  </si>
  <si>
    <t>Colum 38</t>
  </si>
  <si>
    <t>Data Yasmina Chaïd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</si>
</sst>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9"/>
      <name val="Geneva"/>
    </font>
    <font>
      <sz val="9"/>
      <color indexed="10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left" vertical="top"/>
    </xf>
    <xf numFmtId="2" fontId="0" fillId="0" borderId="0" xfId="0" applyNumberFormat="1"/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0181472428979"/>
          <c:y val="0.062893274903188"/>
          <c:w val="0.653061586029169"/>
          <c:h val="0.830191228722081"/>
        </c:manualLayout>
      </c:layout>
      <c:lineChart>
        <c:grouping val="standard"/>
        <c:ser>
          <c:idx val="0"/>
          <c:order val="0"/>
          <c:tx>
            <c:strRef>
              <c:f>Feuil1!$C$11</c:f>
              <c:strCache>
                <c:ptCount val="1"/>
                <c:pt idx="0">
                  <c:v>61-3Cbis D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Feuil1!$C$12:$C$18</c:f>
              <c:numCache>
                <c:formatCode>0.000</c:formatCode>
                <c:ptCount val="7"/>
                <c:pt idx="0">
                  <c:v>0.0965439355418687</c:v>
                </c:pt>
                <c:pt idx="1">
                  <c:v>0.0962475957319202</c:v>
                </c:pt>
                <c:pt idx="2">
                  <c:v>0.143849090737255</c:v>
                </c:pt>
                <c:pt idx="3">
                  <c:v>0.149228353055094</c:v>
                </c:pt>
                <c:pt idx="4">
                  <c:v>0.15715586608218</c:v>
                </c:pt>
                <c:pt idx="5">
                  <c:v>0.136783856719735</c:v>
                </c:pt>
                <c:pt idx="6">
                  <c:v>0.128667844689631</c:v>
                </c:pt>
              </c:numCache>
            </c:numRef>
          </c:val>
        </c:ser>
        <c:ser>
          <c:idx val="1"/>
          <c:order val="1"/>
          <c:tx>
            <c:strRef>
              <c:f>Feuil1!$D$11</c:f>
              <c:strCache>
                <c:ptCount val="1"/>
                <c:pt idx="0">
                  <c:v>61-3C G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Feuil1!$D$12:$D$18</c:f>
              <c:numCache>
                <c:formatCode>0.000</c:formatCode>
                <c:ptCount val="7"/>
                <c:pt idx="0">
                  <c:v>0.122098040014257</c:v>
                </c:pt>
                <c:pt idx="1">
                  <c:v>0.108074802700826</c:v>
                </c:pt>
                <c:pt idx="2">
                  <c:v>0.131074802700826</c:v>
                </c:pt>
                <c:pt idx="3">
                  <c:v>0.104149978319906</c:v>
                </c:pt>
                <c:pt idx="4">
                  <c:v>0.145874855672491</c:v>
                </c:pt>
                <c:pt idx="5">
                  <c:v>0.126059991327962</c:v>
                </c:pt>
              </c:numCache>
            </c:numRef>
          </c:val>
        </c:ser>
        <c:ser>
          <c:idx val="2"/>
          <c:order val="2"/>
          <c:tx>
            <c:strRef>
              <c:f>Feuil1!$E$11</c:f>
              <c:strCache>
                <c:ptCount val="1"/>
                <c:pt idx="0">
                  <c:v>61 4C D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Feuil1!$E$12:$E$18</c:f>
              <c:numCache>
                <c:formatCode>0.000</c:formatCode>
                <c:ptCount val="7"/>
                <c:pt idx="0">
                  <c:v>0.0587553746524687</c:v>
                </c:pt>
                <c:pt idx="1">
                  <c:v>0.0708751157754168</c:v>
                </c:pt>
                <c:pt idx="2">
                  <c:v>0.104340549453582</c:v>
                </c:pt>
                <c:pt idx="3">
                  <c:v>0.104149978319906</c:v>
                </c:pt>
                <c:pt idx="4">
                  <c:v>0.106003343634799</c:v>
                </c:pt>
                <c:pt idx="5">
                  <c:v>0.092201724066995</c:v>
                </c:pt>
                <c:pt idx="6">
                  <c:v>0.101393759822969</c:v>
                </c:pt>
              </c:numCache>
            </c:numRef>
          </c:val>
        </c:ser>
        <c:ser>
          <c:idx val="3"/>
          <c:order val="3"/>
          <c:tx>
            <c:strRef>
              <c:f>Feuil1!$F$11</c:f>
              <c:strCache>
                <c:ptCount val="1"/>
                <c:pt idx="0">
                  <c:v>Colum 35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Feuil1!$F$12:$F$18</c:f>
              <c:numCache>
                <c:formatCode>0.000</c:formatCode>
                <c:ptCount val="7"/>
                <c:pt idx="0">
                  <c:v>0.0251880270062004</c:v>
                </c:pt>
                <c:pt idx="1">
                  <c:v>0.0301880270062005</c:v>
                </c:pt>
                <c:pt idx="2">
                  <c:v>0.00397000433601868</c:v>
                </c:pt>
                <c:pt idx="3">
                  <c:v>0.0461580313422192</c:v>
                </c:pt>
                <c:pt idx="4">
                  <c:v>0.0334526764861873</c:v>
                </c:pt>
                <c:pt idx="5">
                  <c:v>0.0554789170422551</c:v>
                </c:pt>
              </c:numCache>
            </c:numRef>
          </c:val>
        </c:ser>
        <c:ser>
          <c:idx val="4"/>
          <c:order val="4"/>
          <c:tx>
            <c:strRef>
              <c:f>Feuil1!$G$11</c:f>
              <c:strCache>
                <c:ptCount val="1"/>
                <c:pt idx="0">
                  <c:v>Colum 36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Feuil1!$G$12:$G$18</c:f>
              <c:numCache>
                <c:formatCode>0.000</c:formatCode>
                <c:ptCount val="7"/>
                <c:pt idx="0">
                  <c:v>0.00939375982296853</c:v>
                </c:pt>
                <c:pt idx="1">
                  <c:v>0.0143937598229686</c:v>
                </c:pt>
                <c:pt idx="2">
                  <c:v>0.0531880270062004</c:v>
                </c:pt>
                <c:pt idx="3">
                  <c:v>0.0461580313422192</c:v>
                </c:pt>
                <c:pt idx="4">
                  <c:v>0.052757831681574</c:v>
                </c:pt>
                <c:pt idx="5">
                  <c:v>0.0554789170422551</c:v>
                </c:pt>
              </c:numCache>
            </c:numRef>
          </c:val>
        </c:ser>
        <c:ser>
          <c:idx val="5"/>
          <c:order val="5"/>
          <c:tx>
            <c:strRef>
              <c:f>Feuil1!$H$11</c:f>
              <c:strCache>
                <c:ptCount val="1"/>
                <c:pt idx="0">
                  <c:v>Colum 37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Feuil1!$H$12:$H$18</c:f>
              <c:numCache>
                <c:formatCode>0.000</c:formatCode>
                <c:ptCount val="7"/>
                <c:pt idx="0">
                  <c:v>0.0173626894942438</c:v>
                </c:pt>
                <c:pt idx="1">
                  <c:v>0.0378748556724915</c:v>
                </c:pt>
                <c:pt idx="2">
                  <c:v>0.0292758696007889</c:v>
                </c:pt>
                <c:pt idx="3">
                  <c:v>0.061397997898956</c:v>
                </c:pt>
                <c:pt idx="4">
                  <c:v>0.0757417386022636</c:v>
                </c:pt>
                <c:pt idx="5">
                  <c:v>0.0153616938342727</c:v>
                </c:pt>
              </c:numCache>
            </c:numRef>
          </c:val>
        </c:ser>
        <c:ser>
          <c:idx val="6"/>
          <c:order val="6"/>
          <c:tx>
            <c:strRef>
              <c:f>Feuil1!$I$11</c:f>
              <c:strCache>
                <c:ptCount val="1"/>
                <c:pt idx="0">
                  <c:v>Colum 38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Feuil1!$I$12:$I$18</c:f>
              <c:numCache>
                <c:formatCode>0.000</c:formatCode>
                <c:ptCount val="7"/>
                <c:pt idx="0">
                  <c:v>0.0404279935629372</c:v>
                </c:pt>
                <c:pt idx="1">
                  <c:v>0.0454279935629374</c:v>
                </c:pt>
                <c:pt idx="2">
                  <c:v>0.0684279935629373</c:v>
                </c:pt>
                <c:pt idx="3">
                  <c:v>0.061397997898956</c:v>
                </c:pt>
                <c:pt idx="4">
                  <c:v>0.0801960800285135</c:v>
                </c:pt>
                <c:pt idx="5">
                  <c:v>0.0425139398778875</c:v>
                </c:pt>
              </c:numCache>
            </c:numRef>
          </c:val>
        </c:ser>
        <c:ser>
          <c:idx val="7"/>
          <c:order val="7"/>
          <c:tx>
            <c:strRef>
              <c:f>Feuil1!$J$11</c:f>
              <c:strCache>
                <c:ptCount val="1"/>
                <c:pt idx="0">
                  <c:v>El Guettar 13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Feuil1!$J$12:$J$18</c:f>
              <c:numCache>
                <c:formatCode>0.000</c:formatCode>
                <c:ptCount val="7"/>
                <c:pt idx="0">
                  <c:v>0.0328748556724914</c:v>
                </c:pt>
                <c:pt idx="1">
                  <c:v>0.0454279935629374</c:v>
                </c:pt>
                <c:pt idx="2">
                  <c:v>0.0168072290411909</c:v>
                </c:pt>
                <c:pt idx="3">
                  <c:v>0.0303637641589873</c:v>
                </c:pt>
                <c:pt idx="4">
                  <c:v>0.0712412373755871</c:v>
                </c:pt>
                <c:pt idx="5">
                  <c:v>0.0425139398778875</c:v>
                </c:pt>
                <c:pt idx="6">
                  <c:v>0.0679700043360187</c:v>
                </c:pt>
              </c:numCache>
            </c:numRef>
          </c:val>
        </c:ser>
        <c:ser>
          <c:idx val="8"/>
          <c:order val="8"/>
          <c:tx>
            <c:strRef>
              <c:f>Feuil1!$K$11</c:f>
              <c:strCache>
                <c:ptCount val="1"/>
                <c:pt idx="0">
                  <c:v>OC Br!/220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Feuil1!$K$12:$K$18</c:f>
              <c:numCache>
                <c:formatCode>0.000</c:formatCode>
                <c:ptCount val="7"/>
                <c:pt idx="0">
                  <c:v>0.0441558660821804</c:v>
                </c:pt>
                <c:pt idx="1">
                  <c:v>0.0528520116421442</c:v>
                </c:pt>
                <c:pt idx="2">
                  <c:v>0.0646678446896305</c:v>
                </c:pt>
                <c:pt idx="3">
                  <c:v>0.0461580313422192</c:v>
                </c:pt>
                <c:pt idx="4">
                  <c:v>0.0801960800285135</c:v>
                </c:pt>
                <c:pt idx="5">
                  <c:v>0.0680680443502757</c:v>
                </c:pt>
                <c:pt idx="6">
                  <c:v>0.0722913781186614</c:v>
                </c:pt>
              </c:numCache>
            </c:numRef>
          </c:val>
        </c:ser>
        <c:marker val="1"/>
        <c:axId val="292974056"/>
        <c:axId val="293432760"/>
      </c:lineChart>
      <c:catAx>
        <c:axId val="292974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3432760"/>
        <c:crosses val="autoZero"/>
        <c:auto val="1"/>
        <c:lblAlgn val="ctr"/>
        <c:lblOffset val="100"/>
        <c:tickLblSkip val="1"/>
        <c:tickMarkSkip val="1"/>
      </c:catAx>
      <c:valAx>
        <c:axId val="293432760"/>
        <c:scaling>
          <c:orientation val="minMax"/>
          <c:max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297405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721532827521"/>
          <c:y val="0.213837134670839"/>
          <c:w val="0.189068509293481"/>
          <c:h val="0.4586844451047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19</xdr:row>
      <xdr:rowOff>38100</xdr:rowOff>
    </xdr:from>
    <xdr:to>
      <xdr:col>10</xdr:col>
      <xdr:colOff>228600</xdr:colOff>
      <xdr:row>43</xdr:row>
      <xdr:rowOff>114300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8"/>
  <sheetViews>
    <sheetView tabSelected="1" workbookViewId="0">
      <selection activeCell="M33" sqref="M33"/>
    </sheetView>
  </sheetViews>
  <sheetFormatPr baseColWidth="10" defaultRowHeight="13"/>
  <sheetData>
    <row r="1" spans="1:16" s="9" customFormat="1">
      <c r="C1" s="14" t="s">
        <v>14</v>
      </c>
      <c r="D1" s="14"/>
      <c r="E1" s="14"/>
      <c r="F1" s="14"/>
      <c r="G1" s="14"/>
      <c r="H1" s="14"/>
      <c r="I1" s="14"/>
    </row>
    <row r="2" spans="1:16" s="9" customFormat="1">
      <c r="A2" s="10"/>
      <c r="B2" s="10"/>
      <c r="C2" s="9" t="s">
        <v>3</v>
      </c>
      <c r="D2" s="9" t="s">
        <v>3</v>
      </c>
      <c r="E2" s="9" t="s">
        <v>3</v>
      </c>
      <c r="F2" s="9" t="s">
        <v>5</v>
      </c>
      <c r="G2" s="9" t="s">
        <v>5</v>
      </c>
      <c r="H2" s="9" t="s">
        <v>5</v>
      </c>
      <c r="I2" s="9" t="s">
        <v>5</v>
      </c>
      <c r="J2" s="12" t="s">
        <v>6</v>
      </c>
      <c r="K2" s="13" t="s">
        <v>7</v>
      </c>
    </row>
    <row r="3" spans="1:16" s="9" customFormat="1">
      <c r="A3" s="10"/>
      <c r="B3" s="10"/>
      <c r="C3" s="9" t="s">
        <v>0</v>
      </c>
      <c r="D3" s="9" t="s">
        <v>2</v>
      </c>
      <c r="E3" s="9" t="s">
        <v>1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9</v>
      </c>
      <c r="K3" s="13" t="s">
        <v>8</v>
      </c>
    </row>
    <row r="4" spans="1:16">
      <c r="A4" s="2"/>
      <c r="B4" s="1">
        <v>1</v>
      </c>
      <c r="C4">
        <v>66</v>
      </c>
      <c r="D4">
        <v>70</v>
      </c>
      <c r="E4">
        <v>60.5</v>
      </c>
      <c r="F4">
        <v>56</v>
      </c>
      <c r="G4">
        <v>54</v>
      </c>
      <c r="H4">
        <v>55</v>
      </c>
      <c r="I4">
        <v>58</v>
      </c>
      <c r="J4">
        <v>57</v>
      </c>
      <c r="K4">
        <v>58.5</v>
      </c>
      <c r="P4" s="6"/>
    </row>
    <row r="5" spans="1:16">
      <c r="A5" s="2"/>
      <c r="B5" s="1">
        <v>2</v>
      </c>
      <c r="C5">
        <v>65.2</v>
      </c>
      <c r="D5">
        <v>67</v>
      </c>
      <c r="E5">
        <v>61.5</v>
      </c>
      <c r="F5">
        <v>56</v>
      </c>
      <c r="G5">
        <v>54</v>
      </c>
      <c r="H5">
        <v>57</v>
      </c>
      <c r="I5">
        <v>58</v>
      </c>
      <c r="J5">
        <v>58</v>
      </c>
      <c r="K5">
        <v>59</v>
      </c>
      <c r="P5" s="6"/>
    </row>
    <row r="6" spans="1:16">
      <c r="A6" s="2"/>
      <c r="B6" s="1">
        <v>3</v>
      </c>
      <c r="C6">
        <v>69</v>
      </c>
      <c r="D6">
        <v>67</v>
      </c>
      <c r="E6" s="4">
        <v>63</v>
      </c>
      <c r="F6">
        <v>50</v>
      </c>
      <c r="G6">
        <v>56</v>
      </c>
      <c r="H6">
        <v>53</v>
      </c>
      <c r="I6">
        <v>58</v>
      </c>
      <c r="J6">
        <v>51.5</v>
      </c>
      <c r="K6">
        <v>57.5</v>
      </c>
      <c r="P6" s="6"/>
    </row>
    <row r="7" spans="1:16">
      <c r="A7" s="2"/>
      <c r="B7" s="1">
        <v>4</v>
      </c>
      <c r="C7">
        <v>35.5</v>
      </c>
      <c r="D7">
        <v>32</v>
      </c>
      <c r="E7">
        <v>32</v>
      </c>
      <c r="F7">
        <v>28</v>
      </c>
      <c r="G7">
        <v>28</v>
      </c>
      <c r="H7">
        <v>29</v>
      </c>
      <c r="I7">
        <v>29</v>
      </c>
      <c r="J7">
        <v>27</v>
      </c>
      <c r="K7">
        <v>28</v>
      </c>
      <c r="P7" s="6"/>
    </row>
    <row r="8" spans="1:16">
      <c r="A8" s="2"/>
      <c r="B8" s="1">
        <v>5</v>
      </c>
      <c r="C8">
        <v>58.5</v>
      </c>
      <c r="D8">
        <v>57</v>
      </c>
      <c r="E8">
        <v>52</v>
      </c>
      <c r="F8">
        <v>44</v>
      </c>
      <c r="G8">
        <v>46</v>
      </c>
      <c r="H8">
        <v>48.5</v>
      </c>
      <c r="I8">
        <v>49</v>
      </c>
      <c r="J8">
        <v>48</v>
      </c>
      <c r="K8">
        <v>49</v>
      </c>
      <c r="P8" s="6"/>
    </row>
    <row r="9" spans="1:16">
      <c r="A9" s="2"/>
      <c r="B9" s="1">
        <v>6</v>
      </c>
      <c r="C9">
        <v>41</v>
      </c>
      <c r="D9">
        <v>40</v>
      </c>
      <c r="E9">
        <v>37</v>
      </c>
      <c r="F9">
        <v>34</v>
      </c>
      <c r="G9">
        <v>34</v>
      </c>
      <c r="H9">
        <v>31</v>
      </c>
      <c r="I9">
        <v>33</v>
      </c>
      <c r="J9">
        <v>33</v>
      </c>
      <c r="K9">
        <v>35</v>
      </c>
      <c r="P9" s="6"/>
    </row>
    <row r="10" spans="1:16">
      <c r="A10" s="2"/>
      <c r="B10" s="1">
        <v>7</v>
      </c>
      <c r="C10">
        <v>57.5</v>
      </c>
      <c r="E10">
        <v>54</v>
      </c>
      <c r="J10">
        <v>50</v>
      </c>
      <c r="K10">
        <v>50.5</v>
      </c>
      <c r="P10" s="6"/>
    </row>
    <row r="11" spans="1:16">
      <c r="A11" s="7" t="s">
        <v>4</v>
      </c>
      <c r="B11" s="1"/>
      <c r="C11" s="5" t="str">
        <f>C3</f>
        <v>61-3Cbis D</v>
      </c>
      <c r="D11" s="5" t="str">
        <f>D3</f>
        <v>61-3C G</v>
      </c>
      <c r="E11" s="5" t="str">
        <f>E3</f>
        <v>61 4C D</v>
      </c>
      <c r="F11" s="5" t="str">
        <f t="shared" ref="F11:J11" si="0">F3</f>
        <v>Colum 35</v>
      </c>
      <c r="G11" s="5" t="str">
        <f t="shared" si="0"/>
        <v>Colum 36</v>
      </c>
      <c r="H11" s="5" t="str">
        <f t="shared" si="0"/>
        <v>Colum 37</v>
      </c>
      <c r="I11" s="5" t="str">
        <f t="shared" si="0"/>
        <v>Colum 38</v>
      </c>
      <c r="J11" s="5" t="str">
        <f t="shared" si="0"/>
        <v>El Guettar 13</v>
      </c>
      <c r="K11" s="5" t="str">
        <f t="shared" ref="K11" si="1">K3</f>
        <v>OC Br!/220</v>
      </c>
      <c r="O11" s="5"/>
      <c r="P11" s="5"/>
    </row>
    <row r="12" spans="1:16">
      <c r="A12" s="8">
        <v>1.7230000000000001</v>
      </c>
      <c r="B12" s="1">
        <v>1</v>
      </c>
      <c r="C12" s="3">
        <f t="shared" ref="C12:E18" si="2">LOG10(C4)-$A12</f>
        <v>9.6543935541868686E-2</v>
      </c>
      <c r="D12" s="3">
        <f t="shared" si="2"/>
        <v>0.12209804001425684</v>
      </c>
      <c r="E12" s="3">
        <f t="shared" si="2"/>
        <v>5.8755374652468717E-2</v>
      </c>
      <c r="F12" s="3">
        <f t="shared" ref="F12:K17" si="3">LOG10(F4)-$A12</f>
        <v>2.5188027006200375E-2</v>
      </c>
      <c r="G12" s="3">
        <f t="shared" si="3"/>
        <v>9.3937598229685282E-3</v>
      </c>
      <c r="H12" s="3">
        <f t="shared" si="3"/>
        <v>1.7362689494243799E-2</v>
      </c>
      <c r="I12" s="3">
        <f t="shared" si="3"/>
        <v>4.0427993562937248E-2</v>
      </c>
      <c r="J12" s="3">
        <f t="shared" si="3"/>
        <v>3.2874855672491377E-2</v>
      </c>
      <c r="K12" s="3">
        <f t="shared" si="3"/>
        <v>4.4155866082180362E-2</v>
      </c>
      <c r="N12" s="3"/>
      <c r="O12" s="3"/>
      <c r="P12" s="3"/>
    </row>
    <row r="13" spans="1:16">
      <c r="A13" s="8">
        <v>1.718</v>
      </c>
      <c r="B13" s="1">
        <v>2</v>
      </c>
      <c r="C13" s="3">
        <f t="shared" si="2"/>
        <v>9.624759573192021E-2</v>
      </c>
      <c r="D13" s="3">
        <f t="shared" si="2"/>
        <v>0.10807480270082648</v>
      </c>
      <c r="E13" s="3">
        <f t="shared" si="2"/>
        <v>7.087511577541683E-2</v>
      </c>
      <c r="F13" s="3">
        <f t="shared" si="3"/>
        <v>3.0188027006200491E-2</v>
      </c>
      <c r="G13" s="3">
        <f t="shared" si="3"/>
        <v>1.4393759822968644E-2</v>
      </c>
      <c r="H13" s="3">
        <f t="shared" si="3"/>
        <v>3.7874855672491492E-2</v>
      </c>
      <c r="I13" s="3">
        <f t="shared" si="3"/>
        <v>4.5427993562937363E-2</v>
      </c>
      <c r="J13" s="3">
        <f t="shared" si="3"/>
        <v>4.5427993562937363E-2</v>
      </c>
      <c r="K13" s="3">
        <f t="shared" si="3"/>
        <v>5.2852011642144259E-2</v>
      </c>
      <c r="N13" s="3"/>
      <c r="O13" s="3"/>
      <c r="P13" s="3"/>
    </row>
    <row r="14" spans="1:16">
      <c r="A14" s="8">
        <v>1.6950000000000001</v>
      </c>
      <c r="B14" s="1">
        <v>3</v>
      </c>
      <c r="C14" s="3">
        <f t="shared" si="2"/>
        <v>0.14384909073725516</v>
      </c>
      <c r="D14" s="3">
        <f t="shared" si="2"/>
        <v>0.13107480270082639</v>
      </c>
      <c r="E14" s="3">
        <f t="shared" si="2"/>
        <v>0.10434054945358162</v>
      </c>
      <c r="F14" s="3">
        <f t="shared" si="3"/>
        <v>3.9700043360186843E-3</v>
      </c>
      <c r="G14" s="3">
        <f t="shared" si="3"/>
        <v>5.31880270062004E-2</v>
      </c>
      <c r="H14" s="3">
        <f t="shared" si="3"/>
        <v>2.9275869600788873E-2</v>
      </c>
      <c r="I14" s="3">
        <f t="shared" si="3"/>
        <v>6.8427993562937273E-2</v>
      </c>
      <c r="J14" s="3">
        <f t="shared" si="3"/>
        <v>1.6807229041190919E-2</v>
      </c>
      <c r="K14" s="3">
        <f t="shared" si="3"/>
        <v>6.4667844689630494E-2</v>
      </c>
      <c r="N14" s="3"/>
      <c r="O14" s="3"/>
      <c r="P14" s="3"/>
    </row>
    <row r="15" spans="1:16">
      <c r="A15" s="8">
        <v>1.401</v>
      </c>
      <c r="B15" s="1">
        <v>4</v>
      </c>
      <c r="C15" s="3">
        <f t="shared" si="2"/>
        <v>0.14922835305509397</v>
      </c>
      <c r="D15" s="3">
        <f t="shared" si="2"/>
        <v>0.10414997831990602</v>
      </c>
      <c r="E15" s="3">
        <f t="shared" si="2"/>
        <v>0.10414997831990602</v>
      </c>
      <c r="F15" s="3">
        <f t="shared" si="3"/>
        <v>4.6158031342219186E-2</v>
      </c>
      <c r="G15" s="3">
        <f t="shared" si="3"/>
        <v>4.6158031342219186E-2</v>
      </c>
      <c r="H15" s="3">
        <f t="shared" si="3"/>
        <v>6.1397997898956058E-2</v>
      </c>
      <c r="I15" s="3">
        <f t="shared" si="3"/>
        <v>6.1397997898956058E-2</v>
      </c>
      <c r="J15" s="3">
        <f t="shared" si="3"/>
        <v>3.0363764158987339E-2</v>
      </c>
      <c r="K15" s="3">
        <f t="shared" si="3"/>
        <v>4.6158031342219186E-2</v>
      </c>
      <c r="N15" s="3"/>
      <c r="O15" s="3"/>
      <c r="P15" s="3"/>
    </row>
    <row r="16" spans="1:16">
      <c r="A16" s="8">
        <v>1.61</v>
      </c>
      <c r="B16" s="1">
        <v>5</v>
      </c>
      <c r="C16" s="3">
        <f t="shared" si="2"/>
        <v>0.15715586608218035</v>
      </c>
      <c r="D16" s="3">
        <f t="shared" si="2"/>
        <v>0.14587485567249137</v>
      </c>
      <c r="E16" s="3">
        <f t="shared" si="2"/>
        <v>0.10600334363479913</v>
      </c>
      <c r="F16" s="3">
        <f t="shared" si="3"/>
        <v>3.3452676486187327E-2</v>
      </c>
      <c r="G16" s="3">
        <f t="shared" si="3"/>
        <v>5.2757831681573997E-2</v>
      </c>
      <c r="H16" s="3">
        <f t="shared" si="3"/>
        <v>7.5741738602263631E-2</v>
      </c>
      <c r="I16" s="3">
        <f t="shared" si="3"/>
        <v>8.0196080028513528E-2</v>
      </c>
      <c r="J16" s="3">
        <f t="shared" si="3"/>
        <v>7.1241237375587074E-2</v>
      </c>
      <c r="K16" s="3">
        <f t="shared" si="3"/>
        <v>8.0196080028513528E-2</v>
      </c>
      <c r="N16" s="3"/>
      <c r="O16" s="3"/>
      <c r="P16" s="3"/>
    </row>
    <row r="17" spans="1:16">
      <c r="A17" s="8">
        <v>1.476</v>
      </c>
      <c r="B17" s="1">
        <v>6</v>
      </c>
      <c r="C17" s="3">
        <f t="shared" si="2"/>
        <v>0.13678385671973547</v>
      </c>
      <c r="D17" s="3">
        <f t="shared" si="2"/>
        <v>0.12605999132796231</v>
      </c>
      <c r="E17" s="3">
        <f t="shared" si="2"/>
        <v>9.2201724066995006E-2</v>
      </c>
      <c r="F17" s="3">
        <f t="shared" si="3"/>
        <v>5.547891704225516E-2</v>
      </c>
      <c r="G17" s="3">
        <f t="shared" si="3"/>
        <v>5.547891704225516E-2</v>
      </c>
      <c r="H17" s="3">
        <f t="shared" si="3"/>
        <v>1.5361693834272661E-2</v>
      </c>
      <c r="I17" s="3">
        <f t="shared" si="3"/>
        <v>4.2513939877887541E-2</v>
      </c>
      <c r="J17" s="3">
        <f t="shared" si="3"/>
        <v>4.2513939877887541E-2</v>
      </c>
      <c r="K17" s="3">
        <f t="shared" si="3"/>
        <v>6.8068044350275692E-2</v>
      </c>
      <c r="N17" s="3"/>
      <c r="O17" s="3"/>
      <c r="P17" s="3"/>
    </row>
    <row r="18" spans="1:16">
      <c r="A18" s="8">
        <v>1.631</v>
      </c>
      <c r="B18" s="1">
        <v>7</v>
      </c>
      <c r="C18" s="3">
        <f t="shared" si="2"/>
        <v>0.12866784468963055</v>
      </c>
      <c r="D18" s="3"/>
      <c r="E18" s="3">
        <f t="shared" si="2"/>
        <v>0.10139375982296861</v>
      </c>
      <c r="F18" s="3"/>
      <c r="G18" s="3"/>
      <c r="J18" s="3">
        <f>LOG10(J10)-$A18</f>
        <v>6.7970004336018741E-2</v>
      </c>
      <c r="K18" s="3">
        <f>LOG10(K10)-$A18</f>
        <v>7.2291378118661376E-2</v>
      </c>
      <c r="O18" s="3"/>
      <c r="P18" s="3"/>
    </row>
  </sheetData>
  <mergeCells count="1">
    <mergeCell ref="C1:I1"/>
  </mergeCells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2003-02-07T14:28:27Z</dcterms:created>
  <dcterms:modified xsi:type="dcterms:W3CDTF">2020-03-13T12:24:45Z</dcterms:modified>
</cp:coreProperties>
</file>